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9 месяцев 2018 года\"/>
    </mc:Choice>
  </mc:AlternateContent>
  <bookViews>
    <workbookView xWindow="-405" yWindow="90" windowWidth="10260" windowHeight="9270"/>
  </bookViews>
  <sheets>
    <sheet name="3.2 " sheetId="3" r:id="rId1"/>
  </sheets>
  <calcPr calcId="152511"/>
</workbook>
</file>

<file path=xl/calcChain.xml><?xml version="1.0" encoding="utf-8"?>
<calcChain xmlns="http://schemas.openxmlformats.org/spreadsheetml/2006/main">
  <c r="E5" i="3" l="1"/>
  <c r="E6" i="3"/>
  <c r="D6" i="3" l="1"/>
  <c r="C6" i="3"/>
  <c r="E19" i="3"/>
  <c r="E18" i="3" s="1"/>
  <c r="C19" i="3"/>
  <c r="C18" i="3" s="1"/>
  <c r="D19" i="3"/>
  <c r="D18" i="3" s="1"/>
  <c r="G21" i="3"/>
  <c r="F21" i="3"/>
  <c r="G10" i="3" l="1"/>
  <c r="G11" i="3"/>
  <c r="G12" i="3"/>
  <c r="F10" i="3"/>
  <c r="F11" i="3"/>
  <c r="F12" i="3"/>
  <c r="G16" i="3" l="1"/>
  <c r="F25" i="3" l="1"/>
  <c r="G25" i="3" l="1"/>
  <c r="F22" i="3"/>
  <c r="G17" i="3" l="1"/>
  <c r="F24" i="3" l="1"/>
  <c r="G24" i="3" l="1"/>
  <c r="G23" i="3"/>
  <c r="G22" i="3"/>
  <c r="G14" i="3"/>
  <c r="G9" i="3"/>
  <c r="G15" i="3"/>
  <c r="G8" i="3"/>
  <c r="F23" i="3"/>
  <c r="F17" i="3"/>
  <c r="F16" i="3"/>
  <c r="F15" i="3"/>
  <c r="F14" i="3"/>
  <c r="F9" i="3"/>
  <c r="F8" i="3"/>
  <c r="F19" i="3" l="1"/>
  <c r="G19" i="3"/>
  <c r="F6" i="3"/>
  <c r="F18" i="3" l="1"/>
  <c r="G18" i="3"/>
  <c r="C5" i="3"/>
  <c r="F5" i="3" l="1"/>
  <c r="D5" i="3" l="1"/>
  <c r="G6" i="3"/>
  <c r="G5" i="3" l="1"/>
</calcChain>
</file>

<file path=xl/sharedStrings.xml><?xml version="1.0" encoding="utf-8"?>
<sst xmlns="http://schemas.openxmlformats.org/spreadsheetml/2006/main" count="37" uniqueCount="31">
  <si>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</si>
  <si>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</si>
  <si>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</si>
  <si>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</si>
  <si>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</si>
  <si>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</si>
  <si>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</si>
  <si>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</si>
  <si>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</si>
  <si>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</si>
  <si>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</si>
  <si>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</si>
  <si>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</si>
  <si>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</si>
  <si>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</si>
  <si>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2018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</si>
  <si>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</si>
  <si>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</si>
  <si>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</si>
  <si>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</si>
  <si>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</si>
  <si>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</si>
  <si>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</si>
  <si>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</si>
  <si>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</si>
  <si>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имуществофизических лиц</t>
  </si>
  <si>
    <t>Государственная пошлина</t>
  </si>
  <si>
    <t xml:space="preserve">Сведения об исполнении бюджета Нижневартовского района по доходам в разрезе видов доходов в сравнении с запланированными значениями за 9 месяцев 2018 года, тыс. рублей </t>
  </si>
  <si>
    <t>План на                      9 месяцев</t>
  </si>
  <si>
    <t>Исполнение за 9 месяцев</t>
  </si>
  <si>
    <t>% исполнения плана на                          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</si>
</sst>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167" fontId="1" fillId="0" borderId="0" xfId="0" applyNumberFormat="1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164" fontId="12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7"/>
  <sheetViews>
    <sheetView tabSelected="1" topLeftCell="B2" workbookViewId="0">
      <selection activeCell="E7" sqref="E7"/>
    </sheetView>
  </sheetViews>
  <sheetFormatPr defaultRowHeight="15" x14ac:dyDescent="0.25"/>
  <cols>
    <col min="1" max="1" width="0" hidden="1" customWidth="1"/>
    <col min="2" max="2" width="53.28515625" customWidth="1"/>
    <col min="3" max="3" width="14.7109375" style="31" customWidth="1"/>
    <col min="4" max="4" width="16.85546875" style="31" customWidth="1"/>
    <col min="5" max="5" width="16.7109375" style="31" customWidth="1"/>
    <col min="6" max="6" width="15.7109375" customWidth="1"/>
    <col min="7" max="7" width="20.28515625" customWidth="1"/>
    <col min="8" max="10" width="0" hidden="1" customWidth="1"/>
    <col min="11" max="11" width="12" hidden="1" customWidth="1"/>
    <col min="12" max="14" width="0" hidden="1" customWidth="1"/>
  </cols>
  <sheetData>
    <row r="1" spans="1:7" ht="46.5" customHeight="1" x14ac:dyDescent="0.25">
      <c r="A1" s="2"/>
      <c r="B1" s="38" t="s">
        <v>27</v>
      </c>
      <c r="C1" s="38"/>
      <c r="D1" s="38"/>
      <c r="E1" s="38"/>
      <c r="F1" s="38"/>
      <c r="G1" s="38"/>
    </row>
    <row r="2" spans="1:7" ht="23.25" customHeight="1" x14ac:dyDescent="0.25">
      <c r="B2" s="35" t="s">
        <v>0</v>
      </c>
      <c r="C2" s="37" t="s">
        <v>15</v>
      </c>
      <c r="D2" s="37"/>
      <c r="E2" s="37"/>
      <c r="F2" s="37"/>
      <c r="G2" s="37"/>
    </row>
    <row r="3" spans="1:7" ht="60.75" customHeight="1" x14ac:dyDescent="0.25">
      <c r="B3" s="36"/>
      <c r="C3" s="26" t="s">
        <v>13</v>
      </c>
      <c r="D3" s="33" t="s">
        <v>28</v>
      </c>
      <c r="E3" s="26" t="s">
        <v>29</v>
      </c>
      <c r="F3" s="14" t="s">
        <v>12</v>
      </c>
      <c r="G3" s="14" t="s">
        <v>30</v>
      </c>
    </row>
    <row r="4" spans="1:7" x14ac:dyDescent="0.25">
      <c r="B4" s="13">
        <v>1</v>
      </c>
      <c r="C4" s="27">
        <v>2</v>
      </c>
      <c r="D4" s="27">
        <v>3</v>
      </c>
      <c r="E4" s="27">
        <v>4</v>
      </c>
      <c r="F4" s="12">
        <v>5</v>
      </c>
      <c r="G4" s="20">
        <v>6</v>
      </c>
    </row>
    <row r="5" spans="1:7" x14ac:dyDescent="0.25">
      <c r="B5" s="1" t="s">
        <v>1</v>
      </c>
      <c r="C5" s="16">
        <f>C6+C18</f>
        <v>4808961.3640000001</v>
      </c>
      <c r="D5" s="16">
        <f>D6+D18</f>
        <v>3725334.6639999999</v>
      </c>
      <c r="E5" s="16">
        <f>E6+E18-0.1</f>
        <v>3451010.7749999999</v>
      </c>
      <c r="F5" s="15">
        <f>E5/C5*100</f>
        <v>71.762081534577277</v>
      </c>
      <c r="G5" s="15">
        <f>E5/D5*100</f>
        <v>92.636261873303738</v>
      </c>
    </row>
    <row r="6" spans="1:7" s="3" customFormat="1" x14ac:dyDescent="0.25">
      <c r="B6" s="5" t="s">
        <v>7</v>
      </c>
      <c r="C6" s="16">
        <f>C8+C9+C10+C11+C12+C13+C14+C15+C16+C17</f>
        <v>1945976</v>
      </c>
      <c r="D6" s="16">
        <f t="shared" ref="D6:E6" si="0">D8+D9+D10+D11+D12+D13+D14+D15+D16+D17</f>
        <v>1442138.2</v>
      </c>
      <c r="E6" s="16">
        <f>E8+E9+E10+E11+E12+E13+E14+E15+E16+E17+0.1</f>
        <v>1628968.8480000002</v>
      </c>
      <c r="F6" s="15">
        <f>E6/C6*100</f>
        <v>83.70960628496961</v>
      </c>
      <c r="G6" s="15">
        <f>E6/D6*100</f>
        <v>112.95511401057128</v>
      </c>
    </row>
    <row r="7" spans="1:7" s="3" customFormat="1" x14ac:dyDescent="0.25">
      <c r="B7" s="6" t="s">
        <v>2</v>
      </c>
      <c r="C7" s="17"/>
      <c r="D7" s="17"/>
      <c r="E7" s="17"/>
      <c r="F7" s="19"/>
      <c r="G7" s="21"/>
    </row>
    <row r="8" spans="1:7" s="3" customFormat="1" x14ac:dyDescent="0.25">
      <c r="B8" s="6" t="s">
        <v>3</v>
      </c>
      <c r="C8" s="17">
        <v>1272578</v>
      </c>
      <c r="D8" s="17">
        <v>967221</v>
      </c>
      <c r="E8" s="17">
        <v>1032111.556</v>
      </c>
      <c r="F8" s="18">
        <f>E8/C8*100</f>
        <v>81.103991739602606</v>
      </c>
      <c r="G8" s="18">
        <f>E8/D8*100</f>
        <v>106.70896889128751</v>
      </c>
    </row>
    <row r="9" spans="1:7" s="3" customFormat="1" ht="30" x14ac:dyDescent="0.25">
      <c r="B9" s="7" t="s">
        <v>5</v>
      </c>
      <c r="C9" s="17">
        <v>9305</v>
      </c>
      <c r="D9" s="17">
        <v>6981</v>
      </c>
      <c r="E9" s="17">
        <v>8005.415</v>
      </c>
      <c r="F9" s="18">
        <f>E9/C9*100</f>
        <v>86.033476625470172</v>
      </c>
      <c r="G9" s="18">
        <f>E9/D9*100</f>
        <v>114.67433032516831</v>
      </c>
    </row>
    <row r="10" spans="1:7" s="3" customFormat="1" ht="30" x14ac:dyDescent="0.25">
      <c r="B10" s="7" t="s">
        <v>16</v>
      </c>
      <c r="C10" s="17">
        <v>55204</v>
      </c>
      <c r="D10" s="17">
        <v>45125</v>
      </c>
      <c r="E10" s="17">
        <v>45423.516000000003</v>
      </c>
      <c r="F10" s="18">
        <f t="shared" ref="F10:F12" si="1">E10/C10*100</f>
        <v>82.283015723498295</v>
      </c>
      <c r="G10" s="18">
        <f t="shared" ref="G10:G12" si="2">E10/D10*100</f>
        <v>100.66153130193906</v>
      </c>
    </row>
    <row r="11" spans="1:7" s="3" customFormat="1" ht="30" x14ac:dyDescent="0.25">
      <c r="B11" s="7" t="s">
        <v>17</v>
      </c>
      <c r="C11" s="17">
        <v>9446</v>
      </c>
      <c r="D11" s="17">
        <v>7046</v>
      </c>
      <c r="E11" s="17">
        <v>6961.0439999999999</v>
      </c>
      <c r="F11" s="18">
        <f t="shared" si="1"/>
        <v>73.693034088503069</v>
      </c>
      <c r="G11" s="18">
        <f t="shared" si="2"/>
        <v>98.794266250354809</v>
      </c>
    </row>
    <row r="12" spans="1:7" s="3" customFormat="1" x14ac:dyDescent="0.25">
      <c r="B12" s="6" t="s">
        <v>4</v>
      </c>
      <c r="C12" s="17">
        <v>341</v>
      </c>
      <c r="D12" s="17">
        <v>341</v>
      </c>
      <c r="E12" s="17">
        <v>384.161</v>
      </c>
      <c r="F12" s="18">
        <f t="shared" si="1"/>
        <v>112.65718475073314</v>
      </c>
      <c r="G12" s="18">
        <f t="shared" si="2"/>
        <v>112.65718475073314</v>
      </c>
    </row>
    <row r="13" spans="1:7" s="3" customFormat="1" ht="30" x14ac:dyDescent="0.25">
      <c r="B13" s="24" t="s">
        <v>18</v>
      </c>
      <c r="C13" s="28">
        <v>2159</v>
      </c>
      <c r="D13" s="28">
        <v>1760</v>
      </c>
      <c r="E13" s="17">
        <v>2160.2440000000001</v>
      </c>
      <c r="F13" s="18" t="s">
        <v>10</v>
      </c>
      <c r="G13" s="18" t="s">
        <v>10</v>
      </c>
    </row>
    <row r="14" spans="1:7" s="3" customFormat="1" x14ac:dyDescent="0.25">
      <c r="B14" s="6" t="s">
        <v>25</v>
      </c>
      <c r="C14" s="17">
        <v>999</v>
      </c>
      <c r="D14" s="17">
        <v>93</v>
      </c>
      <c r="E14" s="17">
        <v>254.96299999999999</v>
      </c>
      <c r="F14" s="18">
        <f t="shared" ref="F14:F19" si="3">E14/C14*100</f>
        <v>25.52182182182182</v>
      </c>
      <c r="G14" s="18">
        <f>E14/D14*100</f>
        <v>274.15376344086025</v>
      </c>
    </row>
    <row r="15" spans="1:7" s="3" customFormat="1" x14ac:dyDescent="0.25">
      <c r="B15" s="6" t="s">
        <v>19</v>
      </c>
      <c r="C15" s="17">
        <v>26215</v>
      </c>
      <c r="D15" s="17">
        <v>19703</v>
      </c>
      <c r="E15" s="17">
        <v>19866.762999999999</v>
      </c>
      <c r="F15" s="18">
        <f t="shared" si="3"/>
        <v>75.783951935914544</v>
      </c>
      <c r="G15" s="18">
        <f>E15/D15*100</f>
        <v>100.83115769172207</v>
      </c>
    </row>
    <row r="16" spans="1:7" s="3" customFormat="1" x14ac:dyDescent="0.25">
      <c r="B16" s="6" t="s">
        <v>26</v>
      </c>
      <c r="C16" s="17">
        <v>3214</v>
      </c>
      <c r="D16" s="17">
        <v>2454</v>
      </c>
      <c r="E16" s="17">
        <v>2612.922</v>
      </c>
      <c r="F16" s="18">
        <f t="shared" si="3"/>
        <v>81.298133167392663</v>
      </c>
      <c r="G16" s="18">
        <f>E16/D16*100</f>
        <v>106.47603911980441</v>
      </c>
    </row>
    <row r="17" spans="2:10" s="3" customFormat="1" x14ac:dyDescent="0.25">
      <c r="B17" s="6" t="s">
        <v>20</v>
      </c>
      <c r="C17" s="17">
        <v>566515</v>
      </c>
      <c r="D17" s="17">
        <v>391414.2</v>
      </c>
      <c r="E17" s="17">
        <v>511188.16399999999</v>
      </c>
      <c r="F17" s="18">
        <f t="shared" si="3"/>
        <v>90.233826818354316</v>
      </c>
      <c r="G17" s="18">
        <f t="shared" ref="G17" si="4">E17/D17*100</f>
        <v>130.60031138369533</v>
      </c>
      <c r="H17" s="23"/>
      <c r="I17" s="23"/>
      <c r="J17" s="23"/>
    </row>
    <row r="18" spans="2:10" x14ac:dyDescent="0.25">
      <c r="B18" s="1" t="s">
        <v>11</v>
      </c>
      <c r="C18" s="16">
        <f>C19+C25+C26+C27</f>
        <v>2862985.3640000005</v>
      </c>
      <c r="D18" s="16">
        <f t="shared" ref="D18:E18" si="5">D19+D25+D26+D27</f>
        <v>2283196.4640000002</v>
      </c>
      <c r="E18" s="16">
        <f t="shared" si="5"/>
        <v>1822042.0269999998</v>
      </c>
      <c r="F18" s="15">
        <f t="shared" si="3"/>
        <v>63.641332223031213</v>
      </c>
      <c r="G18" s="15">
        <f>E18/D18*100</f>
        <v>79.802244604387212</v>
      </c>
    </row>
    <row r="19" spans="2:10" ht="30" x14ac:dyDescent="0.25">
      <c r="B19" s="11" t="s">
        <v>6</v>
      </c>
      <c r="C19" s="17">
        <f>C21+C22+C23+C24</f>
        <v>2721648.4550000005</v>
      </c>
      <c r="D19" s="17">
        <f>D21+D22+D23+D24</f>
        <v>2141859.5550000002</v>
      </c>
      <c r="E19" s="17">
        <f>E21+E22+E23+E24</f>
        <v>1594957.2179999999</v>
      </c>
      <c r="F19" s="18">
        <f t="shared" si="3"/>
        <v>58.602616920266414</v>
      </c>
      <c r="G19" s="18">
        <f>E19/D19*100</f>
        <v>74.466003817883376</v>
      </c>
    </row>
    <row r="20" spans="2:10" x14ac:dyDescent="0.25">
      <c r="B20" s="4" t="s">
        <v>2</v>
      </c>
      <c r="C20" s="17"/>
      <c r="D20" s="17"/>
      <c r="E20" s="17"/>
      <c r="F20" s="18"/>
      <c r="G20" s="18"/>
    </row>
    <row r="21" spans="2:10" ht="30" x14ac:dyDescent="0.25">
      <c r="B21" s="8" t="s">
        <v>21</v>
      </c>
      <c r="C21" s="29">
        <v>90360.4</v>
      </c>
      <c r="D21" s="29">
        <v>83750</v>
      </c>
      <c r="E21" s="29">
        <v>81580.5</v>
      </c>
      <c r="F21" s="22">
        <f>E21/C21*100</f>
        <v>90.283464880633559</v>
      </c>
      <c r="G21" s="22">
        <f>E21/D21*100</f>
        <v>97.409552238805972</v>
      </c>
    </row>
    <row r="22" spans="2:10" ht="30" x14ac:dyDescent="0.25">
      <c r="B22" s="8" t="s">
        <v>8</v>
      </c>
      <c r="C22" s="29">
        <v>634104.23100000003</v>
      </c>
      <c r="D22" s="30">
        <v>406202.83100000001</v>
      </c>
      <c r="E22" s="29">
        <v>222169.31400000001</v>
      </c>
      <c r="F22" s="18">
        <f>E22/C22*100</f>
        <v>35.036718435017036</v>
      </c>
      <c r="G22" s="18">
        <f>E22/D22*100</f>
        <v>54.694181587326263</v>
      </c>
    </row>
    <row r="23" spans="2:10" ht="30" x14ac:dyDescent="0.25">
      <c r="B23" s="8" t="s">
        <v>14</v>
      </c>
      <c r="C23" s="30">
        <v>1382417.7520000001</v>
      </c>
      <c r="D23" s="30">
        <v>1048449.652</v>
      </c>
      <c r="E23" s="32">
        <v>1043568.798</v>
      </c>
      <c r="F23" s="18">
        <f>E23/C23*100</f>
        <v>75.488671676143227</v>
      </c>
      <c r="G23" s="18">
        <f>E23/D23*100</f>
        <v>99.534469395770273</v>
      </c>
    </row>
    <row r="24" spans="2:10" x14ac:dyDescent="0.25">
      <c r="B24" s="9" t="s">
        <v>9</v>
      </c>
      <c r="C24" s="29">
        <v>614766.07200000004</v>
      </c>
      <c r="D24" s="30">
        <v>603457.07200000004</v>
      </c>
      <c r="E24" s="29">
        <v>247638.606</v>
      </c>
      <c r="F24" s="18">
        <f>E24/C24*100</f>
        <v>40.281762003287646</v>
      </c>
      <c r="G24" s="18">
        <f>E24/D24*100</f>
        <v>41.03665653950609</v>
      </c>
    </row>
    <row r="25" spans="2:10" x14ac:dyDescent="0.25">
      <c r="B25" s="10" t="s">
        <v>22</v>
      </c>
      <c r="C25" s="17">
        <v>141336.90900000001</v>
      </c>
      <c r="D25" s="34">
        <v>141336.90900000001</v>
      </c>
      <c r="E25" s="17">
        <v>225236.90900000001</v>
      </c>
      <c r="F25" s="18">
        <f>E25/C25*100</f>
        <v>159.36170572401579</v>
      </c>
      <c r="G25" s="18">
        <f>E25/D25*100</f>
        <v>159.36170572401579</v>
      </c>
    </row>
    <row r="26" spans="2:10" ht="90" x14ac:dyDescent="0.25">
      <c r="B26" s="25" t="s">
        <v>23</v>
      </c>
      <c r="C26" s="17">
        <v>0</v>
      </c>
      <c r="D26" s="34">
        <v>0</v>
      </c>
      <c r="E26" s="17">
        <v>2772.8110000000001</v>
      </c>
      <c r="F26" s="18" t="s">
        <v>10</v>
      </c>
      <c r="G26" s="18" t="s">
        <v>10</v>
      </c>
    </row>
    <row r="27" spans="2:10" ht="45" x14ac:dyDescent="0.25">
      <c r="B27" s="25" t="s">
        <v>24</v>
      </c>
      <c r="C27" s="17">
        <v>0</v>
      </c>
      <c r="D27" s="34">
        <v>0</v>
      </c>
      <c r="E27" s="17">
        <v>-924.91099999999994</v>
      </c>
      <c r="F27" s="18" t="s">
        <v>10</v>
      </c>
      <c r="G27" s="18" t="s">
        <v>10</v>
      </c>
    </row>
  </sheetData>
  <mergeCells count="3">
    <mergeCell ref="B2:B3"/>
    <mergeCell ref="C2:G2"/>
    <mergeCell ref="B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2018-08-22T09:17:42Z</cp:lastPrinted>
  <dcterms:created xsi:type="dcterms:W3CDTF">2015-05-06T07:14:08Z</dcterms:created>
  <dcterms:modified xsi:type="dcterms:W3CDTF">2018-10-12T10:57:56Z</dcterms:modified>
</cp:coreProperties>
</file>